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CALENDARIO DE DIFUSIÓN\2025\"/>
    </mc:Choice>
  </mc:AlternateContent>
  <bookViews>
    <workbookView xWindow="0" yWindow="0" windowWidth="20400" windowHeight="7755"/>
  </bookViews>
  <sheets>
    <sheet name="Graduados 2024(P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H14" i="3"/>
  <c r="I14" i="3"/>
  <c r="J14" i="3"/>
  <c r="K14" i="3"/>
  <c r="E15" i="3"/>
  <c r="F15" i="3" s="1"/>
  <c r="E16" i="3"/>
  <c r="F16" i="3" s="1"/>
  <c r="E17" i="3"/>
  <c r="F17" i="3" s="1"/>
  <c r="E18" i="3"/>
  <c r="F18" i="3" s="1"/>
  <c r="G19" i="3"/>
  <c r="H19" i="3"/>
  <c r="I19" i="3"/>
  <c r="J19" i="3"/>
  <c r="K19" i="3"/>
  <c r="E20" i="3"/>
  <c r="E21" i="3"/>
  <c r="G22" i="3"/>
  <c r="H22" i="3"/>
  <c r="I22" i="3"/>
  <c r="J22" i="3"/>
  <c r="K22" i="3"/>
  <c r="E23" i="3"/>
  <c r="F23" i="3" s="1"/>
  <c r="E24" i="3"/>
  <c r="F24" i="3" s="1"/>
  <c r="G25" i="3"/>
  <c r="H25" i="3"/>
  <c r="I25" i="3"/>
  <c r="J25" i="3"/>
  <c r="K25" i="3"/>
  <c r="E26" i="3"/>
  <c r="F26" i="3" s="1"/>
  <c r="E27" i="3"/>
  <c r="F27" i="3" s="1"/>
  <c r="E28" i="3"/>
  <c r="F28" i="3" s="1"/>
  <c r="E29" i="3"/>
  <c r="F29" i="3" s="1"/>
  <c r="F21" i="3" l="1"/>
  <c r="E19" i="3"/>
  <c r="J13" i="3"/>
  <c r="J12" i="3" s="1"/>
  <c r="I13" i="3"/>
  <c r="I12" i="3" s="1"/>
  <c r="E25" i="3"/>
  <c r="K13" i="3"/>
  <c r="K12" i="3" s="1"/>
  <c r="G13" i="3"/>
  <c r="G12" i="3" s="1"/>
  <c r="E14" i="3"/>
  <c r="F20" i="3"/>
  <c r="H13" i="3"/>
  <c r="H12" i="3" s="1"/>
  <c r="E22" i="3"/>
  <c r="E13" i="3" l="1"/>
  <c r="E12" i="3" s="1"/>
  <c r="D22" i="3"/>
  <c r="F22" i="3" s="1"/>
  <c r="D25" i="3"/>
  <c r="F25" i="3" s="1"/>
  <c r="D19" i="3"/>
  <c r="F19" i="3" s="1"/>
  <c r="D14" i="3"/>
  <c r="D13" i="3" l="1"/>
  <c r="F14" i="3"/>
  <c r="D12" i="3" l="1"/>
  <c r="F12" i="3" s="1"/>
  <c r="F13" i="3"/>
</calcChain>
</file>

<file path=xl/sharedStrings.xml><?xml version="1.0" encoding="utf-8"?>
<sst xmlns="http://schemas.openxmlformats.org/spreadsheetml/2006/main" count="40" uniqueCount="34">
  <si>
    <t>República de Panamá</t>
  </si>
  <si>
    <t xml:space="preserve">CONTRALORÍA GENERAL DE LA REPÚBLICA </t>
  </si>
  <si>
    <t>Instituto Nacional de Estadística y Censo</t>
  </si>
  <si>
    <t xml:space="preserve">Dependencia y 
universidad </t>
  </si>
  <si>
    <t>Nivel académico</t>
  </si>
  <si>
    <t>Técnico</t>
  </si>
  <si>
    <t>Licenciatura</t>
  </si>
  <si>
    <t>Maestría</t>
  </si>
  <si>
    <t>Doctorado</t>
  </si>
  <si>
    <t>TOTAL</t>
  </si>
  <si>
    <t>Universidad de Panamá</t>
  </si>
  <si>
    <t>Ciudad universitaria</t>
  </si>
  <si>
    <t>Centros regionales</t>
  </si>
  <si>
    <t>Ciencias agropecuarias (Chiriquí)</t>
  </si>
  <si>
    <t>Universidad Tecnológica de Panamá</t>
  </si>
  <si>
    <t>Universidad Autónoma de Chiriquí</t>
  </si>
  <si>
    <t>Universidad Especializada de Las Américas</t>
  </si>
  <si>
    <t>Universidad Marítima Internacional de Panamá</t>
  </si>
  <si>
    <t>- Cantidad nula o cero.</t>
  </si>
  <si>
    <t>(P) Cifras preliminares.</t>
  </si>
  <si>
    <t>Fuente: Universidades oficiales y particulares que reportaron datos.</t>
  </si>
  <si>
    <t>Graduados</t>
  </si>
  <si>
    <t>Oficial</t>
  </si>
  <si>
    <t>GRADUADOS DE EDUCACIÓN UNIVERSITARIA EN LA REPÚBLICA, POR NIVEL ACADÉMICO,</t>
  </si>
  <si>
    <t>SEGÚN DEPENDENCIA Y UNIVERSIDAD: AÑOS 2023-24</t>
  </si>
  <si>
    <t>2024 (P)</t>
  </si>
  <si>
    <t xml:space="preserve">Variación
porcentual  </t>
  </si>
  <si>
    <t xml:space="preserve">Posgrado (1)   </t>
  </si>
  <si>
    <t>Extensiones universitarias (2)</t>
  </si>
  <si>
    <t>Otras universidades (3)</t>
  </si>
  <si>
    <t>(1) Los programas de posgrado comprenden los cursos especiales y especializaciones.</t>
  </si>
  <si>
    <t>(3) Incluye a las universidades particulares que suministraron información correspondiente al segundo cuatrimestre del año académico, cuyos datos individuales son estrictamente confidenciales, conforme a la Ley 10 de 22 de enero de 2009.</t>
  </si>
  <si>
    <t>(2) Incluye los graduados correspondientes a los programas anexos.</t>
  </si>
  <si>
    <t>NOTA: La Universidad Autónoma de los Pueblos Indígenas (UAPI) fue creada mediante Ley N° 288 de 10 de marzo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</si>
</sst>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/>
    <xf numFmtId="0" fontId="4" fillId="2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/>
    <xf numFmtId="164" fontId="2" fillId="0" borderId="3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0" fontId="2" fillId="0" borderId="5" xfId="0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49" fontId="1" fillId="0" borderId="0" xfId="0" applyNumberFormat="1" applyFont="1" applyBorder="1"/>
    <xf numFmtId="3" fontId="2" fillId="0" borderId="0" xfId="0" applyNumberFormat="1" applyFont="1" applyFill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0" fontId="2" fillId="0" borderId="0" xfId="0" applyFont="1" applyFill="1" applyAlignment="1">
      <alignment readingOrder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 applyProtection="1">
      <alignment horizontal="left" wrapText="1"/>
    </xf>
    <xf numFmtId="0" fontId="2" fillId="0" borderId="0" xfId="0" applyFont="1" applyFill="1" applyAlignment="1">
      <alignment horizontal="left" vertical="top"/>
    </xf>
    <xf numFmtId="0" fontId="1" fillId="0" borderId="0" xfId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justify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sqref="A1:K1"/>
    </sheetView>
  </sheetViews>
  <sheetFormatPr baseColWidth="10" defaultRowHeight="12.75" x14ac:dyDescent="0.2"/>
  <cols>
    <col min="1" max="2" width="1.7109375" style="3" customWidth="1"/>
    <col min="3" max="3" width="37.85546875" style="3" customWidth="1"/>
    <col min="4" max="7" width="11" style="25" customWidth="1"/>
    <col min="8" max="8" width="12.7109375" style="25" customWidth="1"/>
    <col min="9" max="10" width="11" style="25" customWidth="1"/>
    <col min="11" max="11" width="11" style="26" customWidth="1"/>
    <col min="12" max="16384" width="11.42578125" style="3"/>
  </cols>
  <sheetData>
    <row r="1" spans="1:11" s="1" customFormat="1" ht="15.7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1" customFormat="1" ht="15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1" customFormat="1" ht="15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1" customFormat="1" ht="15.9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6.7" customHeight="1" x14ac:dyDescent="0.2">
      <c r="A5" s="43" t="s">
        <v>23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6.7" customHeight="1" x14ac:dyDescent="0.2">
      <c r="A6" s="43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2.2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24.95" customHeight="1" x14ac:dyDescent="0.2">
      <c r="A8" s="50" t="s">
        <v>3</v>
      </c>
      <c r="B8" s="50"/>
      <c r="C8" s="50"/>
      <c r="D8" s="54" t="s">
        <v>21</v>
      </c>
      <c r="E8" s="55"/>
      <c r="F8" s="55"/>
      <c r="G8" s="55"/>
      <c r="H8" s="55"/>
      <c r="I8" s="55"/>
      <c r="J8" s="55"/>
      <c r="K8" s="56"/>
    </row>
    <row r="9" spans="1:11" ht="22.5" customHeight="1" x14ac:dyDescent="0.2">
      <c r="A9" s="50"/>
      <c r="B9" s="50"/>
      <c r="C9" s="50"/>
      <c r="D9" s="50">
        <v>2023</v>
      </c>
      <c r="E9" s="50" t="s">
        <v>25</v>
      </c>
      <c r="F9" s="52" t="s">
        <v>26</v>
      </c>
      <c r="G9" s="50" t="s">
        <v>4</v>
      </c>
      <c r="H9" s="50"/>
      <c r="I9" s="50"/>
      <c r="J9" s="50"/>
      <c r="K9" s="50"/>
    </row>
    <row r="10" spans="1:11" ht="30" customHeight="1" x14ac:dyDescent="0.2">
      <c r="A10" s="50"/>
      <c r="B10" s="50"/>
      <c r="C10" s="50"/>
      <c r="D10" s="50"/>
      <c r="E10" s="50"/>
      <c r="F10" s="53"/>
      <c r="G10" s="4" t="s">
        <v>5</v>
      </c>
      <c r="H10" s="4" t="s">
        <v>6</v>
      </c>
      <c r="I10" s="4" t="s">
        <v>27</v>
      </c>
      <c r="J10" s="4" t="s">
        <v>7</v>
      </c>
      <c r="K10" s="4" t="s">
        <v>8</v>
      </c>
    </row>
    <row r="11" spans="1:11" ht="12.2" customHeight="1" x14ac:dyDescent="0.2">
      <c r="A11" s="5"/>
      <c r="B11" s="5"/>
      <c r="C11" s="39"/>
      <c r="D11" s="6"/>
      <c r="E11" s="38"/>
      <c r="F11" s="35"/>
      <c r="G11" s="7"/>
      <c r="H11" s="8"/>
      <c r="I11" s="8"/>
      <c r="J11" s="8"/>
      <c r="K11" s="8"/>
    </row>
    <row r="12" spans="1:11" ht="20.100000000000001" customHeight="1" x14ac:dyDescent="0.2">
      <c r="A12" s="47" t="s">
        <v>9</v>
      </c>
      <c r="B12" s="47"/>
      <c r="C12" s="47"/>
      <c r="D12" s="9">
        <f t="shared" ref="D12" si="0">SUM(D13,D29)</f>
        <v>30954</v>
      </c>
      <c r="E12" s="9">
        <f t="shared" ref="E12:K12" si="1">SUM(E13,E29)</f>
        <v>32792</v>
      </c>
      <c r="F12" s="37">
        <f>(((E12/D12)-1)*100)</f>
        <v>5.937843251276087</v>
      </c>
      <c r="G12" s="9">
        <f t="shared" si="1"/>
        <v>5324</v>
      </c>
      <c r="H12" s="9">
        <f t="shared" si="1"/>
        <v>20100</v>
      </c>
      <c r="I12" s="9">
        <f t="shared" si="1"/>
        <v>3329</v>
      </c>
      <c r="J12" s="9">
        <f t="shared" si="1"/>
        <v>3922</v>
      </c>
      <c r="K12" s="10">
        <f t="shared" si="1"/>
        <v>117</v>
      </c>
    </row>
    <row r="13" spans="1:11" ht="27.6" customHeight="1" x14ac:dyDescent="0.2">
      <c r="A13" s="11" t="s">
        <v>22</v>
      </c>
      <c r="B13" s="36"/>
      <c r="C13" s="36"/>
      <c r="D13" s="9">
        <f>SUM(D14,D19,D22,D25,D28)</f>
        <v>24702</v>
      </c>
      <c r="E13" s="9">
        <f>SUM(E14,E19,E22,E25,E28)</f>
        <v>24261</v>
      </c>
      <c r="F13" s="37">
        <f t="shared" ref="F13:F28" si="2">(((E13/D13)-1)*100)</f>
        <v>-1.7852805440854991</v>
      </c>
      <c r="G13" s="9">
        <f t="shared" ref="G13:K13" si="3">SUM(G14,G19,G22,G25,G28)</f>
        <v>3556</v>
      </c>
      <c r="H13" s="9">
        <f t="shared" si="3"/>
        <v>16138</v>
      </c>
      <c r="I13" s="9">
        <f t="shared" si="3"/>
        <v>2535</v>
      </c>
      <c r="J13" s="9">
        <f t="shared" si="3"/>
        <v>2003</v>
      </c>
      <c r="K13" s="10">
        <f t="shared" si="3"/>
        <v>29</v>
      </c>
    </row>
    <row r="14" spans="1:11" s="14" customFormat="1" ht="24.95" customHeight="1" x14ac:dyDescent="0.2">
      <c r="A14" s="12"/>
      <c r="B14" s="13" t="s">
        <v>10</v>
      </c>
      <c r="C14" s="12"/>
      <c r="D14" s="9">
        <f t="shared" ref="D14" si="4">SUM(D15:D18)</f>
        <v>12064</v>
      </c>
      <c r="E14" s="9">
        <f t="shared" ref="E14:K14" si="5">SUM(E15:E18)</f>
        <v>12150</v>
      </c>
      <c r="F14" s="37">
        <f t="shared" si="2"/>
        <v>0.7128647214854178</v>
      </c>
      <c r="G14" s="9">
        <f t="shared" si="5"/>
        <v>550</v>
      </c>
      <c r="H14" s="10">
        <f t="shared" si="5"/>
        <v>9785</v>
      </c>
      <c r="I14" s="9">
        <f t="shared" si="5"/>
        <v>890</v>
      </c>
      <c r="J14" s="9">
        <f t="shared" si="5"/>
        <v>915</v>
      </c>
      <c r="K14" s="10">
        <f t="shared" si="5"/>
        <v>10</v>
      </c>
    </row>
    <row r="15" spans="1:11" s="14" customFormat="1" ht="18" customHeight="1" x14ac:dyDescent="0.2">
      <c r="A15" s="12"/>
      <c r="B15" s="12"/>
      <c r="C15" s="13" t="s">
        <v>11</v>
      </c>
      <c r="D15" s="33">
        <v>5321</v>
      </c>
      <c r="E15" s="9">
        <f>SUM(G15:K15)</f>
        <v>5801</v>
      </c>
      <c r="F15" s="37">
        <f t="shared" si="2"/>
        <v>9.0208607404623109</v>
      </c>
      <c r="G15" s="15">
        <v>250</v>
      </c>
      <c r="H15" s="15">
        <v>4450</v>
      </c>
      <c r="I15" s="15">
        <v>507</v>
      </c>
      <c r="J15" s="15">
        <v>584</v>
      </c>
      <c r="K15" s="16">
        <v>10</v>
      </c>
    </row>
    <row r="16" spans="1:11" ht="18" customHeight="1" x14ac:dyDescent="0.2">
      <c r="C16" s="3" t="s">
        <v>12</v>
      </c>
      <c r="D16" s="33">
        <v>6108</v>
      </c>
      <c r="E16" s="9">
        <f>SUM(G16:K16)</f>
        <v>5726</v>
      </c>
      <c r="F16" s="37">
        <f t="shared" si="2"/>
        <v>-6.254092992796334</v>
      </c>
      <c r="G16" s="15">
        <v>265</v>
      </c>
      <c r="H16" s="15">
        <v>4759</v>
      </c>
      <c r="I16" s="15">
        <v>374</v>
      </c>
      <c r="J16" s="15">
        <v>328</v>
      </c>
      <c r="K16" s="16">
        <v>0</v>
      </c>
    </row>
    <row r="17" spans="1:11" ht="18" customHeight="1" x14ac:dyDescent="0.2">
      <c r="C17" s="3" t="s">
        <v>28</v>
      </c>
      <c r="D17" s="33">
        <v>533</v>
      </c>
      <c r="E17" s="9">
        <f>SUM(G17:K17)</f>
        <v>535</v>
      </c>
      <c r="F17" s="37">
        <f t="shared" si="2"/>
        <v>0.37523452157599557</v>
      </c>
      <c r="G17" s="15">
        <v>35</v>
      </c>
      <c r="H17" s="15">
        <v>488</v>
      </c>
      <c r="I17" s="15">
        <v>9</v>
      </c>
      <c r="J17" s="15">
        <v>3</v>
      </c>
      <c r="K17" s="16">
        <v>0</v>
      </c>
    </row>
    <row r="18" spans="1:11" ht="18" customHeight="1" x14ac:dyDescent="0.2">
      <c r="C18" s="3" t="s">
        <v>13</v>
      </c>
      <c r="D18" s="33">
        <v>102</v>
      </c>
      <c r="E18" s="9">
        <f>SUM(G18:K18)</f>
        <v>88</v>
      </c>
      <c r="F18" s="37">
        <f t="shared" si="2"/>
        <v>-13.725490196078427</v>
      </c>
      <c r="G18" s="15">
        <v>0</v>
      </c>
      <c r="H18" s="15">
        <v>88</v>
      </c>
      <c r="I18" s="15">
        <v>0</v>
      </c>
      <c r="J18" s="15">
        <v>0</v>
      </c>
      <c r="K18" s="16">
        <v>0</v>
      </c>
    </row>
    <row r="19" spans="1:11" ht="24.95" customHeight="1" x14ac:dyDescent="0.2">
      <c r="B19" s="13" t="s">
        <v>14</v>
      </c>
      <c r="C19" s="12"/>
      <c r="D19" s="9">
        <f t="shared" ref="D19" si="6">SUM(D20:D21)</f>
        <v>5130</v>
      </c>
      <c r="E19" s="9">
        <f>SUM(E20:E21)</f>
        <v>5818</v>
      </c>
      <c r="F19" s="37">
        <f t="shared" si="2"/>
        <v>13.411306042884984</v>
      </c>
      <c r="G19" s="9">
        <f t="shared" ref="G19:K19" si="7">SUM(G20:G21)</f>
        <v>1666</v>
      </c>
      <c r="H19" s="9">
        <f t="shared" si="7"/>
        <v>3102</v>
      </c>
      <c r="I19" s="9">
        <f t="shared" si="7"/>
        <v>450</v>
      </c>
      <c r="J19" s="9">
        <f t="shared" si="7"/>
        <v>598</v>
      </c>
      <c r="K19" s="10">
        <f t="shared" si="7"/>
        <v>2</v>
      </c>
    </row>
    <row r="20" spans="1:11" ht="18" customHeight="1" x14ac:dyDescent="0.2">
      <c r="A20" s="12"/>
      <c r="C20" s="13" t="s">
        <v>11</v>
      </c>
      <c r="D20" s="33">
        <v>3380</v>
      </c>
      <c r="E20" s="9">
        <f>SUM(G20:K20)</f>
        <v>3744</v>
      </c>
      <c r="F20" s="37">
        <f t="shared" si="2"/>
        <v>10.769230769230775</v>
      </c>
      <c r="G20" s="17">
        <v>896</v>
      </c>
      <c r="H20" s="17">
        <v>2088</v>
      </c>
      <c r="I20" s="17">
        <v>315</v>
      </c>
      <c r="J20" s="17">
        <v>443</v>
      </c>
      <c r="K20" s="17">
        <v>2</v>
      </c>
    </row>
    <row r="21" spans="1:11" ht="18" customHeight="1" x14ac:dyDescent="0.2">
      <c r="C21" s="2" t="s">
        <v>12</v>
      </c>
      <c r="D21" s="33">
        <v>1750</v>
      </c>
      <c r="E21" s="9">
        <f>SUM(G21:K21)</f>
        <v>2074</v>
      </c>
      <c r="F21" s="37">
        <f t="shared" si="2"/>
        <v>18.514285714285705</v>
      </c>
      <c r="G21" s="16">
        <v>770</v>
      </c>
      <c r="H21" s="16">
        <v>1014</v>
      </c>
      <c r="I21" s="16">
        <v>135</v>
      </c>
      <c r="J21" s="16">
        <v>155</v>
      </c>
      <c r="K21" s="16">
        <v>0</v>
      </c>
    </row>
    <row r="22" spans="1:11" ht="24.95" customHeight="1" x14ac:dyDescent="0.2">
      <c r="B22" s="13" t="s">
        <v>15</v>
      </c>
      <c r="C22" s="12"/>
      <c r="D22" s="9">
        <f t="shared" ref="D22" si="8">SUM(D23:D24)</f>
        <v>4141</v>
      </c>
      <c r="E22" s="9">
        <f t="shared" ref="E22:K22" si="9">SUM(E23:E24)</f>
        <v>3209</v>
      </c>
      <c r="F22" s="37">
        <f t="shared" si="2"/>
        <v>-22.506640907993237</v>
      </c>
      <c r="G22" s="9">
        <f t="shared" si="9"/>
        <v>477</v>
      </c>
      <c r="H22" s="9">
        <f t="shared" si="9"/>
        <v>1526</v>
      </c>
      <c r="I22" s="9">
        <f t="shared" si="9"/>
        <v>835</v>
      </c>
      <c r="J22" s="9">
        <f>SUM(J23:J24)</f>
        <v>356</v>
      </c>
      <c r="K22" s="10">
        <f t="shared" si="9"/>
        <v>15</v>
      </c>
    </row>
    <row r="23" spans="1:11" ht="18" customHeight="1" x14ac:dyDescent="0.2">
      <c r="A23" s="13"/>
      <c r="C23" s="13" t="s">
        <v>11</v>
      </c>
      <c r="D23" s="33">
        <v>2870</v>
      </c>
      <c r="E23" s="9">
        <f>SUM(G23:K23)</f>
        <v>2317</v>
      </c>
      <c r="F23" s="37">
        <f t="shared" si="2"/>
        <v>-19.268292682926823</v>
      </c>
      <c r="G23" s="17">
        <v>325</v>
      </c>
      <c r="H23" s="17">
        <v>1145</v>
      </c>
      <c r="I23" s="17">
        <v>600</v>
      </c>
      <c r="J23" s="17">
        <v>233</v>
      </c>
      <c r="K23" s="17">
        <v>14</v>
      </c>
    </row>
    <row r="24" spans="1:11" ht="18" customHeight="1" x14ac:dyDescent="0.2">
      <c r="C24" s="3" t="s">
        <v>12</v>
      </c>
      <c r="D24" s="33">
        <v>1271</v>
      </c>
      <c r="E24" s="9">
        <f>SUM(G24:K24)</f>
        <v>892</v>
      </c>
      <c r="F24" s="37">
        <f t="shared" si="2"/>
        <v>-29.819040125885131</v>
      </c>
      <c r="G24" s="16">
        <v>152</v>
      </c>
      <c r="H24" s="16">
        <v>381</v>
      </c>
      <c r="I24" s="16">
        <v>235</v>
      </c>
      <c r="J24" s="16">
        <v>123</v>
      </c>
      <c r="K24" s="16">
        <v>1</v>
      </c>
    </row>
    <row r="25" spans="1:11" ht="24.95" customHeight="1" x14ac:dyDescent="0.2">
      <c r="B25" s="13" t="s">
        <v>16</v>
      </c>
      <c r="D25" s="18">
        <f t="shared" ref="D25" si="10">SUM(D26:D27)</f>
        <v>3190</v>
      </c>
      <c r="E25" s="18">
        <f t="shared" ref="E25:K25" si="11">SUM(E26:E27)</f>
        <v>2867</v>
      </c>
      <c r="F25" s="37">
        <f t="shared" si="2"/>
        <v>-10.125391849529786</v>
      </c>
      <c r="G25" s="18">
        <f>SUM(G26:G27)</f>
        <v>863</v>
      </c>
      <c r="H25" s="18">
        <f t="shared" si="11"/>
        <v>1575</v>
      </c>
      <c r="I25" s="18">
        <f t="shared" si="11"/>
        <v>297</v>
      </c>
      <c r="J25" s="18">
        <f t="shared" si="11"/>
        <v>130</v>
      </c>
      <c r="K25" s="19">
        <f t="shared" si="11"/>
        <v>2</v>
      </c>
    </row>
    <row r="26" spans="1:11" ht="18" customHeight="1" x14ac:dyDescent="0.2">
      <c r="C26" s="13" t="s">
        <v>11</v>
      </c>
      <c r="D26" s="33">
        <v>1230</v>
      </c>
      <c r="E26" s="9">
        <f>SUM(G26:K26)</f>
        <v>1109</v>
      </c>
      <c r="F26" s="37">
        <f t="shared" si="2"/>
        <v>-9.8373983739837421</v>
      </c>
      <c r="G26" s="32">
        <v>296</v>
      </c>
      <c r="H26" s="20">
        <v>615</v>
      </c>
      <c r="I26" s="15">
        <v>93</v>
      </c>
      <c r="J26" s="15">
        <v>103</v>
      </c>
      <c r="K26" s="16">
        <v>2</v>
      </c>
    </row>
    <row r="27" spans="1:11" ht="18" customHeight="1" x14ac:dyDescent="0.2">
      <c r="C27" s="2" t="s">
        <v>12</v>
      </c>
      <c r="D27" s="33">
        <v>1960</v>
      </c>
      <c r="E27" s="9">
        <f>SUM(G27:K27)</f>
        <v>1758</v>
      </c>
      <c r="F27" s="37">
        <f t="shared" si="2"/>
        <v>-10.306122448979593</v>
      </c>
      <c r="G27" s="32">
        <v>567</v>
      </c>
      <c r="H27" s="20">
        <v>960</v>
      </c>
      <c r="I27" s="15">
        <v>204</v>
      </c>
      <c r="J27" s="15">
        <v>27</v>
      </c>
      <c r="K27" s="16">
        <v>0</v>
      </c>
    </row>
    <row r="28" spans="1:11" ht="24.95" customHeight="1" x14ac:dyDescent="0.2">
      <c r="B28" s="12" t="s">
        <v>17</v>
      </c>
      <c r="D28" s="33">
        <v>177</v>
      </c>
      <c r="E28" s="9">
        <f>SUM(G28:K28)</f>
        <v>217</v>
      </c>
      <c r="F28" s="37">
        <f t="shared" si="2"/>
        <v>22.598870056497166</v>
      </c>
      <c r="G28" s="33">
        <v>0</v>
      </c>
      <c r="H28" s="17">
        <v>150</v>
      </c>
      <c r="I28" s="17">
        <v>63</v>
      </c>
      <c r="J28" s="17">
        <v>4</v>
      </c>
      <c r="K28" s="17">
        <v>0</v>
      </c>
    </row>
    <row r="29" spans="1:11" ht="27.6" customHeight="1" x14ac:dyDescent="0.2">
      <c r="A29" s="13" t="s">
        <v>29</v>
      </c>
      <c r="B29" s="12"/>
      <c r="D29" s="33">
        <v>6252</v>
      </c>
      <c r="E29" s="9">
        <f>SUM(G29:K29)</f>
        <v>8531</v>
      </c>
      <c r="F29" s="37">
        <f>(((E29/D29)-1)*100)</f>
        <v>36.452335252719138</v>
      </c>
      <c r="G29" s="17">
        <v>1768</v>
      </c>
      <c r="H29" s="17">
        <v>3962</v>
      </c>
      <c r="I29" s="17">
        <v>794</v>
      </c>
      <c r="J29" s="17">
        <v>1919</v>
      </c>
      <c r="K29" s="17">
        <v>88</v>
      </c>
    </row>
    <row r="30" spans="1:11" ht="12.2" customHeight="1" x14ac:dyDescent="0.2">
      <c r="A30" s="48"/>
      <c r="B30" s="48"/>
      <c r="C30" s="48"/>
      <c r="D30" s="21"/>
      <c r="E30" s="21"/>
      <c r="F30" s="21"/>
      <c r="G30" s="22"/>
      <c r="H30" s="21"/>
      <c r="I30" s="23"/>
      <c r="J30" s="24"/>
      <c r="K30" s="24"/>
    </row>
    <row r="31" spans="1:11" ht="12.2" customHeight="1" x14ac:dyDescent="0.2"/>
    <row r="32" spans="1:11" s="41" customFormat="1" ht="14.25" customHeight="1" x14ac:dyDescent="0.2">
      <c r="A32" s="27" t="s">
        <v>33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ht="14.25" customHeight="1" x14ac:dyDescent="0.2">
      <c r="A33" s="27" t="s">
        <v>30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ht="15.95" customHeight="1" x14ac:dyDescent="0.2">
      <c r="A34" s="27" t="s">
        <v>32</v>
      </c>
      <c r="B34" s="28"/>
      <c r="C34" s="28"/>
      <c r="D34" s="28"/>
      <c r="E34" s="28"/>
      <c r="F34" s="28"/>
      <c r="G34" s="28"/>
      <c r="H34" s="28"/>
      <c r="I34" s="28"/>
      <c r="J34" s="28"/>
      <c r="K34" s="29"/>
    </row>
    <row r="35" spans="1:11" ht="30" customHeight="1" x14ac:dyDescent="0.2">
      <c r="A35" s="49" t="s">
        <v>31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s="31" customFormat="1" ht="15.95" customHeight="1" x14ac:dyDescent="0.2">
      <c r="A36" s="30" t="s">
        <v>18</v>
      </c>
      <c r="B36" s="3"/>
      <c r="C36" s="3"/>
      <c r="D36" s="25"/>
      <c r="E36" s="25"/>
      <c r="F36" s="25"/>
      <c r="G36" s="25"/>
      <c r="H36" s="25"/>
      <c r="I36" s="25"/>
      <c r="J36" s="25"/>
      <c r="K36" s="26"/>
    </row>
    <row r="37" spans="1:11" s="31" customFormat="1" ht="15.95" customHeight="1" x14ac:dyDescent="0.2">
      <c r="A37" s="30" t="s">
        <v>19</v>
      </c>
      <c r="B37" s="3"/>
      <c r="C37" s="3"/>
      <c r="D37" s="25"/>
      <c r="E37" s="25"/>
      <c r="F37" s="25"/>
      <c r="G37" s="25"/>
      <c r="H37" s="25"/>
      <c r="I37" s="25"/>
      <c r="J37" s="25"/>
      <c r="K37" s="26"/>
    </row>
    <row r="38" spans="1:11" ht="15.95" customHeight="1" x14ac:dyDescent="0.2">
      <c r="A38" s="34" t="s">
        <v>20</v>
      </c>
    </row>
  </sheetData>
  <mergeCells count="16">
    <mergeCell ref="A12:C12"/>
    <mergeCell ref="A30:C30"/>
    <mergeCell ref="A35:K35"/>
    <mergeCell ref="D9:D10"/>
    <mergeCell ref="A7:K7"/>
    <mergeCell ref="A8:C10"/>
    <mergeCell ref="E9:E10"/>
    <mergeCell ref="F9:F10"/>
    <mergeCell ref="G9:K9"/>
    <mergeCell ref="D8:K8"/>
    <mergeCell ref="A6:K6"/>
    <mergeCell ref="A1:K1"/>
    <mergeCell ref="A2:K2"/>
    <mergeCell ref="A3:K3"/>
    <mergeCell ref="A4:K4"/>
    <mergeCell ref="A5:K5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  <ignoredErrors>
    <ignoredError sqref="F12:F14 E19:E24" formula="1"/>
    <ignoredError sqref="E25" formula="1" formulaRange="1"/>
    <ignoredError sqref="D25 F25:K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Graduados 2024(P)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2025-11-18T18:02:05Z</cp:lastPrinted>
  <dcterms:created xsi:type="dcterms:W3CDTF">2025-10-21T21:02:07Z</dcterms:created>
  <dcterms:modified xsi:type="dcterms:W3CDTF">2025-11-21T20:00:17Z</dcterms:modified>
</cp:coreProperties>
</file>